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<sst xmlns="http://schemas.openxmlformats.org/spreadsheetml/2006/main" count="84" uniqueCount="51">
  <si>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Red. Br.</t>
  </si>
  <si>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</si>
  <si>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</si>
  <si>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</si>
  <si>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</si>
  <si>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</si>
  <si>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</si>
  <si>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</si>
  <si>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</si>
  <si>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</si>
  <si>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</si>
  <si>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</si>
  <si>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</si>
  <si>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</si>
  <si>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</si>
  <si>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>Popust u postotku - rabat na jedinični cijenu:</t>
  </si>
  <si>
    <t>Popust na ukupni iznos</t>
  </si>
  <si>
    <t>Ponuditelj jamči isporuku originalnih rezervnih dijelova ovjeravanjem posebnog obrasca - Izjave o isporuci originalnih rezervnih dijelova za strojeve, sukladno kataloškim brojevima iz Specifikacije artikala, ili jednakovrijedne zamjenske rezervne dijelove, odobrene od proizvođača strojeva (prilog F. Dokumentacije za nadmetanje)</t>
  </si>
  <si>
    <t>kom</t>
  </si>
  <si>
    <t>REMEN KALJUŽNE PUMPE 13 x 900 (SAVA – KRANJ)</t>
  </si>
  <si>
    <t>O RING KUČIŠTA PUMPE MORSKE VODE– CUMMINS KAT.BR.145592</t>
  </si>
  <si>
    <t>SEMERING ULJA PUMPE MJEŠALICE VODE– CUMMINS KAT.BR.206948</t>
  </si>
  <si>
    <t>AKSIJALNI LEŽAJ PUMPE MJEŠALICE VODE–  CUMMINS KAT.BR.3026556</t>
  </si>
  <si>
    <t>Jedinična cijena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</si>
  <si>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</si>
  <si>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</si>
  <si>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r>
      <t>CINK PROTEKTOR</t>
    </r>
    <r>
      <rPr>
        <sz val="8"/>
        <color indexed="8"/>
        <rFont val="Verdana"/>
        <family val="2"/>
      </rPr>
      <t>– CUMMINS</t>
    </r>
    <r>
      <rPr>
        <sz val="8"/>
        <rFont val="Verdana"/>
        <family val="2"/>
      </rPr>
      <t xml:space="preserve"> KAT.BR. 68241</t>
    </r>
  </si>
  <si>
    <r>
      <t>REMEN ALTERNATORA</t>
    </r>
    <r>
      <rPr>
        <sz val="8"/>
        <color indexed="8"/>
        <rFont val="Verdana"/>
        <family val="2"/>
      </rPr>
      <t xml:space="preserve"> – CUMMINS </t>
    </r>
    <r>
      <rPr>
        <sz val="8"/>
        <rFont val="Verdana"/>
        <family val="2"/>
      </rPr>
      <t>KAT.BR. 206996</t>
    </r>
  </si>
  <si>
    <r>
      <t>ROTOR PUMPE MJEŠALICE</t>
    </r>
    <r>
      <rPr>
        <sz val="8"/>
        <color indexed="8"/>
        <rFont val="Verdana"/>
        <family val="2"/>
      </rPr>
      <t>– CUMMINS</t>
    </r>
    <r>
      <rPr>
        <sz val="8"/>
        <rFont val="Verdana"/>
        <family val="2"/>
      </rPr>
      <t xml:space="preserve"> KAT.BR. 205243</t>
    </r>
  </si>
  <si>
    <r>
      <t>FILTER VODE WF 2075</t>
    </r>
    <r>
      <rPr>
        <sz val="8"/>
        <color indexed="8"/>
        <rFont val="Verdana"/>
        <family val="2"/>
      </rPr>
      <t xml:space="preserve">– CUMMINS </t>
    </r>
    <r>
      <rPr>
        <sz val="8"/>
        <rFont val="Verdana"/>
        <family val="2"/>
      </rPr>
      <t>KAT.BR. 3318318</t>
    </r>
  </si>
  <si>
    <r>
      <t>O RING PUMPE MORSKE VODE</t>
    </r>
    <r>
      <rPr>
        <sz val="8"/>
        <color indexed="8"/>
        <rFont val="Verdana"/>
        <family val="2"/>
      </rPr>
      <t>– CUMMINS</t>
    </r>
    <r>
      <rPr>
        <sz val="8"/>
        <rFont val="Verdana"/>
        <family val="2"/>
      </rPr>
      <t xml:space="preserve"> KAT.BR. 145592</t>
    </r>
  </si>
  <si>
    <r>
      <t>O RING IZMJENJIVAČA</t>
    </r>
    <r>
      <rPr>
        <sz val="8"/>
        <color indexed="8"/>
        <rFont val="Verdana"/>
        <family val="2"/>
      </rPr>
      <t>– CUMMINS</t>
    </r>
    <r>
      <rPr>
        <sz val="8"/>
        <rFont val="Verdana"/>
        <family val="2"/>
      </rPr>
      <t xml:space="preserve"> KAT.BR. 3011337</t>
    </r>
  </si>
  <si>
    <t>BRTVA KUČIŠTA IZMJENJIVAČA ULAZA– CUMMINS KAT.BR. 4009319</t>
  </si>
  <si>
    <t>BRTVA KUČIŠTA IZMJENJIVAČA IZLAZA– CUMMINS KAT.BR. 4009318</t>
  </si>
  <si>
    <t>SPOJNA BRTVA KUČIŠTA IZMJENJIVAČA– CUMMINS KAT.BR. 3008832</t>
  </si>
  <si>
    <t>O RING KUČIŠTA PUMPE MJEŠALICE VODE – CUMMINS KAT.BR. 145623</t>
  </si>
  <si>
    <r>
      <t>O RING OSOVINE VENTILA PUMPE MJEŠALICE VODE</t>
    </r>
    <r>
      <rPr>
        <sz val="8"/>
        <color indexed="8"/>
        <rFont val="Verdana"/>
        <family val="2"/>
      </rPr>
      <t>– CUMMINS</t>
    </r>
    <r>
      <rPr>
        <sz val="8"/>
        <rFont val="Verdana"/>
        <family val="2"/>
      </rPr>
      <t xml:space="preserve"> KAT.BR. 3818885</t>
    </r>
  </si>
  <si>
    <r>
      <t>BRTVA ZA OSOVINU (PAKUNG) PUMPE MJEŠALICE VODE</t>
    </r>
    <r>
      <rPr>
        <sz val="8"/>
        <color indexed="8"/>
        <rFont val="Verdana"/>
        <family val="2"/>
      </rPr>
      <t>– CUMMINS</t>
    </r>
    <r>
      <rPr>
        <sz val="8"/>
        <rFont val="Verdana"/>
        <family val="2"/>
      </rPr>
      <t xml:space="preserve"> KAT.BR. 3609826</t>
    </r>
  </si>
  <si>
    <t>KUGLIČNI LEŽAJ PUMPE MJEŠALICE VODE– CUMMINS KAT.BR . S 16002</t>
  </si>
  <si>
    <r>
      <t xml:space="preserve">KUGLIČNI LEŽAJ PUMPE MJEŠALICE VODE </t>
    </r>
    <r>
      <rPr>
        <sz val="8"/>
        <color indexed="8"/>
        <rFont val="Verdana"/>
        <family val="2"/>
      </rPr>
      <t>– CUMMINS KAT.BR. S 16069</t>
    </r>
  </si>
  <si>
    <t>BRTVA KUČIŠTA PUMPE MORSKE VODE - CUMMINS KAT.BR. 3008869</t>
  </si>
  <si>
    <t>BRTVA SPOJNICE KUČIŠTA PUMPE MORSKE VODE - CUMMINS KAT.BR. 3055769</t>
  </si>
  <si>
    <t>ULOŽAK FILTERA GORIVA FF-105D - CUMMINS KAT.BR. 3315847</t>
  </si>
  <si>
    <t>ULOŽAK PREDFILTERA GORIVA - CUMMINS KAT.BR. 19557</t>
  </si>
  <si>
    <t>ULOŽAK FILTERA ULJA LF 670 - CUMMINS KAT.BR. 3889310</t>
  </si>
  <si>
    <t>ULOŽAK FILTERA ULJA LF 777 - CUMMINS KAT.BR. 3889311</t>
  </si>
  <si>
    <t>ULOŽAK FILTERA ZRAKA - CUMMINS KAT.BR. AF 872M</t>
  </si>
  <si>
    <t>TERMOSTAT - CUMMINS KAT.BR. 135675</t>
  </si>
  <si>
    <t xml:space="preserve">O RING BRTVA TERMOSTATA - CUMMINS KAT.BR. 186780 </t>
  </si>
  <si>
    <t>MP</t>
  </si>
  <si>
    <t>PUMPA MORSKE VODDE - CUMMINS KAT.BR. 3074540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</si>
</sst>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</numFmts>
  <fonts count="38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zoomScaleSheetLayoutView="150" workbookViewId="0" topLeftCell="A1">
      <selection activeCell="F19" sqref="F19"/>
    </sheetView>
  </sheetViews>
  <sheetFormatPr defaultColWidth="9.140625" defaultRowHeight="25.5" customHeight="1"/>
  <cols>
    <col min="1" max="1" width="4.7109375" style="7" customWidth="1"/>
    <col min="2" max="2" width="37.00390625" style="1" customWidth="1"/>
    <col min="3" max="3" width="9.140625" style="1" customWidth="1"/>
    <col min="4" max="4" width="8.421875" style="7" customWidth="1"/>
    <col min="5" max="5" width="9.00390625" style="7" customWidth="1"/>
    <col min="6" max="6" width="29.8515625" style="1" customWidth="1"/>
    <col min="7" max="7" width="12.57421875" style="13" customWidth="1"/>
    <col min="8" max="8" width="13.00390625" style="13" customWidth="1"/>
    <col min="9" max="16384" width="9.140625" style="1" customWidth="1"/>
  </cols>
  <sheetData>
    <row r="1" spans="1:8" s="3" customFormat="1" ht="33" customHeight="1">
      <c r="A1" s="8" t="s">
        <v>0</v>
      </c>
      <c r="B1" s="6" t="s">
        <v>1</v>
      </c>
      <c r="C1" s="6" t="s">
        <v>2</v>
      </c>
      <c r="D1" s="6" t="s">
        <v>3</v>
      </c>
      <c r="E1" s="6" t="s">
        <v>7</v>
      </c>
      <c r="F1" s="6" t="s">
        <v>4</v>
      </c>
      <c r="G1" s="6" t="s">
        <v>23</v>
      </c>
      <c r="H1" s="6" t="s">
        <v>5</v>
      </c>
    </row>
    <row r="2" spans="1:8" s="3" customFormat="1" ht="25.5" customHeight="1">
      <c r="A2" s="11">
        <v>1</v>
      </c>
      <c r="B2" s="2" t="s">
        <v>26</v>
      </c>
      <c r="C2" s="2"/>
      <c r="D2" s="9" t="s">
        <v>18</v>
      </c>
      <c r="E2" s="9">
        <v>12</v>
      </c>
      <c r="F2" s="2" t="s">
        <v>6</v>
      </c>
      <c r="G2" s="12"/>
      <c r="H2" s="12">
        <f aca="true" t="shared" si="0" ref="H2:H29">E2*G2</f>
        <v>0</v>
      </c>
    </row>
    <row r="3" spans="1:8" ht="25.5" customHeight="1">
      <c r="A3" s="11">
        <v>2</v>
      </c>
      <c r="B3" s="2" t="s">
        <v>29</v>
      </c>
      <c r="C3" s="2"/>
      <c r="D3" s="9" t="s">
        <v>18</v>
      </c>
      <c r="E3" s="9">
        <v>4</v>
      </c>
      <c r="F3" s="2"/>
      <c r="G3" s="12"/>
      <c r="H3" s="12">
        <f t="shared" si="0"/>
        <v>0</v>
      </c>
    </row>
    <row r="4" spans="1:8" ht="25.5" customHeight="1">
      <c r="A4" s="11">
        <v>3</v>
      </c>
      <c r="B4" s="2" t="s">
        <v>30</v>
      </c>
      <c r="C4" s="2"/>
      <c r="D4" s="9" t="s">
        <v>18</v>
      </c>
      <c r="E4" s="9">
        <v>2</v>
      </c>
      <c r="F4" s="2" t="s">
        <v>6</v>
      </c>
      <c r="G4" s="12"/>
      <c r="H4" s="12">
        <f t="shared" si="0"/>
        <v>0</v>
      </c>
    </row>
    <row r="5" spans="1:8" ht="25.5" customHeight="1">
      <c r="A5" s="11">
        <v>4</v>
      </c>
      <c r="B5" s="2" t="s">
        <v>31</v>
      </c>
      <c r="C5" s="2"/>
      <c r="D5" s="9" t="s">
        <v>18</v>
      </c>
      <c r="E5" s="9">
        <v>2</v>
      </c>
      <c r="F5" s="2" t="s">
        <v>6</v>
      </c>
      <c r="G5" s="12"/>
      <c r="H5" s="12">
        <f t="shared" si="0"/>
        <v>0</v>
      </c>
    </row>
    <row r="6" spans="1:8" ht="25.5" customHeight="1">
      <c r="A6" s="11">
        <v>5</v>
      </c>
      <c r="B6" s="2" t="s">
        <v>32</v>
      </c>
      <c r="C6" s="2"/>
      <c r="D6" s="9" t="s">
        <v>18</v>
      </c>
      <c r="E6" s="9">
        <v>2</v>
      </c>
      <c r="F6" s="2"/>
      <c r="G6" s="12"/>
      <c r="H6" s="12">
        <f t="shared" si="0"/>
        <v>0</v>
      </c>
    </row>
    <row r="7" spans="1:8" ht="25.5" customHeight="1">
      <c r="A7" s="11">
        <v>6</v>
      </c>
      <c r="B7" s="2" t="s">
        <v>33</v>
      </c>
      <c r="C7" s="2"/>
      <c r="D7" s="9" t="s">
        <v>18</v>
      </c>
      <c r="E7" s="9">
        <v>2</v>
      </c>
      <c r="F7" s="2"/>
      <c r="G7" s="12"/>
      <c r="H7" s="12">
        <f t="shared" si="0"/>
        <v>0</v>
      </c>
    </row>
    <row r="8" spans="1:8" ht="27.75" customHeight="1">
      <c r="A8" s="11">
        <v>7</v>
      </c>
      <c r="B8" s="2" t="s">
        <v>34</v>
      </c>
      <c r="C8" s="2"/>
      <c r="D8" s="9" t="s">
        <v>18</v>
      </c>
      <c r="E8" s="9">
        <v>4</v>
      </c>
      <c r="F8" s="2"/>
      <c r="G8" s="12"/>
      <c r="H8" s="12">
        <f t="shared" si="0"/>
        <v>0</v>
      </c>
    </row>
    <row r="9" spans="1:8" ht="24" customHeight="1">
      <c r="A9" s="11">
        <v>8</v>
      </c>
      <c r="B9" s="2" t="s">
        <v>27</v>
      </c>
      <c r="C9" s="2"/>
      <c r="D9" s="9" t="s">
        <v>18</v>
      </c>
      <c r="E9" s="9">
        <v>1</v>
      </c>
      <c r="F9" s="2" t="s">
        <v>6</v>
      </c>
      <c r="G9" s="12"/>
      <c r="H9" s="12">
        <f t="shared" si="0"/>
        <v>0</v>
      </c>
    </row>
    <row r="10" spans="1:8" ht="24.75" customHeight="1">
      <c r="A10" s="11">
        <v>9</v>
      </c>
      <c r="B10" s="2" t="s">
        <v>19</v>
      </c>
      <c r="C10" s="2"/>
      <c r="D10" s="9" t="s">
        <v>18</v>
      </c>
      <c r="E10" s="9">
        <v>2</v>
      </c>
      <c r="F10" s="2" t="s">
        <v>6</v>
      </c>
      <c r="G10" s="12"/>
      <c r="H10" s="12">
        <f t="shared" si="0"/>
        <v>0</v>
      </c>
    </row>
    <row r="11" spans="1:8" ht="25.5" customHeight="1">
      <c r="A11" s="11">
        <v>10</v>
      </c>
      <c r="B11" s="2" t="s">
        <v>28</v>
      </c>
      <c r="C11" s="2"/>
      <c r="D11" s="9" t="s">
        <v>18</v>
      </c>
      <c r="E11" s="9">
        <v>1</v>
      </c>
      <c r="F11" s="2" t="s">
        <v>6</v>
      </c>
      <c r="G11" s="12"/>
      <c r="H11" s="12">
        <f t="shared" si="0"/>
        <v>0</v>
      </c>
    </row>
    <row r="12" spans="1:8" ht="26.25" customHeight="1">
      <c r="A12" s="11">
        <v>11</v>
      </c>
      <c r="B12" s="2" t="s">
        <v>35</v>
      </c>
      <c r="C12" s="2"/>
      <c r="D12" s="9" t="s">
        <v>18</v>
      </c>
      <c r="E12" s="9">
        <v>2</v>
      </c>
      <c r="F12" s="2"/>
      <c r="G12" s="12"/>
      <c r="H12" s="12">
        <f t="shared" si="0"/>
        <v>0</v>
      </c>
    </row>
    <row r="13" spans="1:8" ht="25.5" customHeight="1">
      <c r="A13" s="11">
        <v>12</v>
      </c>
      <c r="B13" s="2" t="s">
        <v>20</v>
      </c>
      <c r="C13" s="2"/>
      <c r="D13" s="9" t="s">
        <v>18</v>
      </c>
      <c r="E13" s="9">
        <v>2</v>
      </c>
      <c r="F13" s="2"/>
      <c r="G13" s="12"/>
      <c r="H13" s="12">
        <f t="shared" si="0"/>
        <v>0</v>
      </c>
    </row>
    <row r="14" spans="1:8" ht="25.5" customHeight="1">
      <c r="A14" s="11">
        <v>13</v>
      </c>
      <c r="B14" s="2" t="s">
        <v>36</v>
      </c>
      <c r="C14" s="2"/>
      <c r="D14" s="9" t="s">
        <v>18</v>
      </c>
      <c r="E14" s="9">
        <v>2</v>
      </c>
      <c r="F14" s="2"/>
      <c r="G14" s="12"/>
      <c r="H14" s="12">
        <f t="shared" si="0"/>
        <v>0</v>
      </c>
    </row>
    <row r="15" spans="1:8" ht="27" customHeight="1">
      <c r="A15" s="11">
        <v>14</v>
      </c>
      <c r="B15" s="2" t="s">
        <v>21</v>
      </c>
      <c r="C15" s="2"/>
      <c r="D15" s="9" t="s">
        <v>18</v>
      </c>
      <c r="E15" s="9">
        <v>2</v>
      </c>
      <c r="F15" s="2"/>
      <c r="G15" s="12"/>
      <c r="H15" s="12">
        <f t="shared" si="0"/>
        <v>0</v>
      </c>
    </row>
    <row r="16" spans="1:8" ht="30" customHeight="1">
      <c r="A16" s="11">
        <v>15</v>
      </c>
      <c r="B16" s="2" t="s">
        <v>37</v>
      </c>
      <c r="C16" s="2"/>
      <c r="D16" s="9" t="s">
        <v>18</v>
      </c>
      <c r="E16" s="9">
        <v>2</v>
      </c>
      <c r="F16" s="2"/>
      <c r="G16" s="12"/>
      <c r="H16" s="12">
        <f t="shared" si="0"/>
        <v>0</v>
      </c>
    </row>
    <row r="17" spans="1:8" ht="26.25" customHeight="1">
      <c r="A17" s="11">
        <v>16</v>
      </c>
      <c r="B17" s="2" t="s">
        <v>22</v>
      </c>
      <c r="C17" s="2"/>
      <c r="D17" s="9" t="s">
        <v>18</v>
      </c>
      <c r="E17" s="9">
        <v>2</v>
      </c>
      <c r="F17" s="2"/>
      <c r="G17" s="12"/>
      <c r="H17" s="12">
        <f t="shared" si="0"/>
        <v>0</v>
      </c>
    </row>
    <row r="18" spans="1:8" ht="27.75" customHeight="1">
      <c r="A18" s="11">
        <v>17</v>
      </c>
      <c r="B18" s="10" t="s">
        <v>38</v>
      </c>
      <c r="C18" s="2"/>
      <c r="D18" s="9" t="s">
        <v>18</v>
      </c>
      <c r="E18" s="9">
        <v>2</v>
      </c>
      <c r="F18" s="2"/>
      <c r="G18" s="12"/>
      <c r="H18" s="12">
        <f t="shared" si="0"/>
        <v>0</v>
      </c>
    </row>
    <row r="19" spans="1:8" ht="27.75" customHeight="1">
      <c r="A19" s="11">
        <v>18</v>
      </c>
      <c r="B19" s="2" t="s">
        <v>39</v>
      </c>
      <c r="C19" s="2"/>
      <c r="D19" s="9" t="s">
        <v>18</v>
      </c>
      <c r="E19" s="9">
        <v>2</v>
      </c>
      <c r="F19" s="2" t="s">
        <v>6</v>
      </c>
      <c r="G19" s="12"/>
      <c r="H19" s="12">
        <f t="shared" si="0"/>
        <v>0</v>
      </c>
    </row>
    <row r="20" spans="1:8" ht="25.5" customHeight="1">
      <c r="A20" s="11">
        <v>19</v>
      </c>
      <c r="B20" s="2" t="s">
        <v>50</v>
      </c>
      <c r="C20" s="2"/>
      <c r="D20" s="9" t="s">
        <v>18</v>
      </c>
      <c r="E20" s="9">
        <v>1</v>
      </c>
      <c r="F20" s="2"/>
      <c r="G20" s="12"/>
      <c r="H20" s="12">
        <f t="shared" si="0"/>
        <v>0</v>
      </c>
    </row>
    <row r="21" spans="1:8" ht="25.5" customHeight="1">
      <c r="A21" s="11">
        <v>20</v>
      </c>
      <c r="B21" s="2" t="s">
        <v>40</v>
      </c>
      <c r="C21" s="2"/>
      <c r="D21" s="9" t="s">
        <v>18</v>
      </c>
      <c r="E21" s="9">
        <v>1</v>
      </c>
      <c r="F21" s="2"/>
      <c r="G21" s="12"/>
      <c r="H21" s="12">
        <f t="shared" si="0"/>
        <v>0</v>
      </c>
    </row>
    <row r="22" spans="1:8" ht="25.5" customHeight="1">
      <c r="A22" s="11">
        <v>21</v>
      </c>
      <c r="B22" s="2" t="s">
        <v>41</v>
      </c>
      <c r="C22" s="2"/>
      <c r="D22" s="9" t="s">
        <v>18</v>
      </c>
      <c r="E22" s="9">
        <v>1</v>
      </c>
      <c r="F22" s="2"/>
      <c r="G22" s="12"/>
      <c r="H22" s="12">
        <f t="shared" si="0"/>
        <v>0</v>
      </c>
    </row>
    <row r="23" spans="1:8" ht="25.5" customHeight="1">
      <c r="A23" s="11">
        <v>22</v>
      </c>
      <c r="B23" s="2" t="s">
        <v>42</v>
      </c>
      <c r="C23" s="2"/>
      <c r="D23" s="9" t="s">
        <v>18</v>
      </c>
      <c r="E23" s="9">
        <v>20</v>
      </c>
      <c r="F23" s="2"/>
      <c r="G23" s="12"/>
      <c r="H23" s="12">
        <f t="shared" si="0"/>
        <v>0</v>
      </c>
    </row>
    <row r="24" spans="1:8" ht="25.5" customHeight="1">
      <c r="A24" s="11">
        <v>23</v>
      </c>
      <c r="B24" s="2" t="s">
        <v>43</v>
      </c>
      <c r="C24" s="2"/>
      <c r="D24" s="9" t="s">
        <v>18</v>
      </c>
      <c r="E24" s="9">
        <v>20</v>
      </c>
      <c r="F24" s="2"/>
      <c r="G24" s="12"/>
      <c r="H24" s="12">
        <f t="shared" si="0"/>
        <v>0</v>
      </c>
    </row>
    <row r="25" spans="1:8" ht="25.5" customHeight="1">
      <c r="A25" s="11">
        <v>24</v>
      </c>
      <c r="B25" s="2" t="s">
        <v>44</v>
      </c>
      <c r="C25" s="2"/>
      <c r="D25" s="9" t="s">
        <v>18</v>
      </c>
      <c r="E25" s="9">
        <v>24</v>
      </c>
      <c r="F25" s="2"/>
      <c r="G25" s="12"/>
      <c r="H25" s="12">
        <f t="shared" si="0"/>
        <v>0</v>
      </c>
    </row>
    <row r="26" spans="1:8" ht="25.5" customHeight="1">
      <c r="A26" s="11">
        <v>25</v>
      </c>
      <c r="B26" s="2" t="s">
        <v>45</v>
      </c>
      <c r="C26" s="2"/>
      <c r="D26" s="9" t="s">
        <v>18</v>
      </c>
      <c r="E26" s="9">
        <v>20</v>
      </c>
      <c r="F26" s="2"/>
      <c r="G26" s="12"/>
      <c r="H26" s="12">
        <f t="shared" si="0"/>
        <v>0</v>
      </c>
    </row>
    <row r="27" spans="1:8" ht="25.5" customHeight="1">
      <c r="A27" s="11">
        <v>26</v>
      </c>
      <c r="B27" s="2" t="s">
        <v>46</v>
      </c>
      <c r="C27" s="2"/>
      <c r="D27" s="9" t="s">
        <v>18</v>
      </c>
      <c r="E27" s="9">
        <v>8</v>
      </c>
      <c r="F27" s="2"/>
      <c r="G27" s="12"/>
      <c r="H27" s="12">
        <f t="shared" si="0"/>
        <v>0</v>
      </c>
    </row>
    <row r="28" spans="1:8" ht="25.5" customHeight="1">
      <c r="A28" s="11">
        <v>27</v>
      </c>
      <c r="B28" s="2" t="s">
        <v>47</v>
      </c>
      <c r="C28" s="2"/>
      <c r="D28" s="9" t="s">
        <v>18</v>
      </c>
      <c r="E28" s="9">
        <v>2</v>
      </c>
      <c r="F28" s="2"/>
      <c r="G28" s="12"/>
      <c r="H28" s="12">
        <f t="shared" si="0"/>
        <v>0</v>
      </c>
    </row>
    <row r="29" spans="1:8" ht="25.5" customHeight="1">
      <c r="A29" s="11">
        <v>28</v>
      </c>
      <c r="B29" s="2" t="s">
        <v>48</v>
      </c>
      <c r="C29" s="2"/>
      <c r="D29" s="9" t="s">
        <v>18</v>
      </c>
      <c r="E29" s="9">
        <v>4</v>
      </c>
      <c r="F29" s="2"/>
      <c r="G29" s="12"/>
      <c r="H29" s="12">
        <f t="shared" si="0"/>
        <v>0</v>
      </c>
    </row>
    <row r="31" spans="6:8" ht="15.75" customHeight="1" thickBot="1">
      <c r="F31" s="1" t="s">
        <v>8</v>
      </c>
      <c r="H31" s="16">
        <f>SUM(H2:H29)</f>
        <v>0</v>
      </c>
    </row>
    <row r="32" ht="16.5" customHeight="1"/>
    <row r="33" spans="6:8" ht="22.5" customHeight="1" thickBot="1">
      <c r="F33" s="1" t="s">
        <v>15</v>
      </c>
      <c r="H33" s="17"/>
    </row>
    <row r="34" ht="16.5" customHeight="1">
      <c r="H34" s="15"/>
    </row>
    <row r="35" spans="6:8" ht="17.25" customHeight="1" thickBot="1">
      <c r="F35" s="1" t="s">
        <v>16</v>
      </c>
      <c r="H35" s="17">
        <f>H31*H33/100</f>
        <v>0</v>
      </c>
    </row>
    <row r="36" ht="19.5" customHeight="1">
      <c r="H36" s="15"/>
    </row>
    <row r="37" spans="6:8" ht="23.25" customHeight="1" thickBot="1">
      <c r="F37" s="1" t="s">
        <v>9</v>
      </c>
      <c r="H37" s="16">
        <f>H31-H35</f>
        <v>0</v>
      </c>
    </row>
    <row r="38" ht="17.25" customHeight="1">
      <c r="H38" s="15"/>
    </row>
    <row r="39" spans="6:8" ht="19.5" customHeight="1" thickBot="1">
      <c r="F39" s="1" t="s">
        <v>10</v>
      </c>
      <c r="H39" s="17">
        <f>H37*23/100</f>
        <v>0</v>
      </c>
    </row>
    <row r="40" ht="17.25" customHeight="1">
      <c r="H40" s="15"/>
    </row>
    <row r="41" spans="6:8" ht="19.5" customHeight="1" thickBot="1">
      <c r="F41" s="1" t="s">
        <v>11</v>
      </c>
      <c r="H41" s="16">
        <f>H37+H39</f>
        <v>0</v>
      </c>
    </row>
    <row r="42" ht="13.5" customHeight="1">
      <c r="H42" s="18"/>
    </row>
    <row r="43" spans="6:8" ht="15.75" customHeight="1">
      <c r="F43" s="4" t="s">
        <v>14</v>
      </c>
      <c r="G43" s="14"/>
      <c r="H43" s="19"/>
    </row>
    <row r="44" ht="18.75" customHeight="1">
      <c r="H44" s="18"/>
    </row>
    <row r="45" spans="6:8" ht="23.25" customHeight="1">
      <c r="F45" s="1" t="s">
        <v>13</v>
      </c>
      <c r="G45" s="14"/>
      <c r="H45" s="19"/>
    </row>
    <row r="46" spans="6:8" ht="25.5" customHeight="1">
      <c r="F46" s="13" t="s">
        <v>49</v>
      </c>
      <c r="G46" s="15"/>
      <c r="H46" s="18"/>
    </row>
    <row r="47" ht="25.5" customHeight="1">
      <c r="B47" s="5" t="s">
        <v>12</v>
      </c>
    </row>
    <row r="48" ht="34.5" customHeight="1">
      <c r="B48" s="2" t="s">
        <v>24</v>
      </c>
    </row>
    <row r="49" ht="66" customHeight="1">
      <c r="B49" s="2" t="s">
        <v>25</v>
      </c>
    </row>
    <row r="50" ht="87" customHeight="1">
      <c r="B50" s="2" t="s">
        <v>17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REZERVNI DIJELOVI ZA MOTOR CUMMINS KTA 19 M-3 (EBN 15/2011 M)&amp;R&amp;"Arial,Bold"PRILOG D.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2010-02-25T18:39:56Z</cp:lastPrinted>
  <dcterms:created xsi:type="dcterms:W3CDTF">2010-01-08T07:33:48Z</dcterms:created>
  <dcterms:modified xsi:type="dcterms:W3CDTF">2011-03-09T07:56:33Z</dcterms:modified>
  <cp:category/>
  <cp:version/>
  <cp:contentType/>
  <cp:contentStatus/>
</cp:coreProperties>
</file>